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<sst xmlns="http://schemas.openxmlformats.org/spreadsheetml/2006/main" count="82" uniqueCount="30">
  <si>
    <t>Datum</t>
  </si>
  <si>
    <t>Čas</t>
  </si>
  <si>
    <t>Ozon</t>
  </si>
  <si>
    <t>NO</t>
  </si>
  <si>
    <t>CO</t>
  </si>
  <si>
    <t>Prach</t>
  </si>
  <si>
    <t>Síla</t>
  </si>
  <si>
    <t>Směr</t>
  </si>
  <si>
    <t>Teplota</t>
  </si>
  <si>
    <t>Relativní</t>
  </si>
  <si>
    <t>Tlak</t>
  </si>
  <si>
    <t>Sluneční</t>
  </si>
  <si>
    <t>PM10</t>
  </si>
  <si>
    <t>větru</t>
  </si>
  <si>
    <t>ve 3 m</t>
  </si>
  <si>
    <t>vlhkost</t>
  </si>
  <si>
    <t>záření</t>
  </si>
  <si>
    <t>m/s</t>
  </si>
  <si>
    <t>Grad</t>
  </si>
  <si>
    <t>%</t>
  </si>
  <si>
    <t>hPa</t>
  </si>
  <si>
    <t>průměr</t>
  </si>
  <si>
    <r>
      <t>o</t>
    </r>
    <r>
      <rPr>
        <b/>
        <sz val="10"/>
        <rFont val="Arial CE"/>
        <family val="0"/>
      </rPr>
      <t>C</t>
    </r>
  </si>
  <si>
    <r>
      <t>SO</t>
    </r>
    <r>
      <rPr>
        <b/>
        <vertAlign val="subscript"/>
        <sz val="10"/>
        <rFont val="Arial CE"/>
        <family val="2"/>
      </rPr>
      <t>2</t>
    </r>
  </si>
  <si>
    <r>
      <t>NO</t>
    </r>
    <r>
      <rPr>
        <b/>
        <vertAlign val="subscript"/>
        <sz val="10"/>
        <rFont val="Arial CE"/>
        <family val="2"/>
      </rPr>
      <t>2</t>
    </r>
  </si>
  <si>
    <r>
      <t>NO</t>
    </r>
    <r>
      <rPr>
        <b/>
        <vertAlign val="subscript"/>
        <sz val="10"/>
        <rFont val="Arial CE"/>
        <family val="2"/>
      </rPr>
      <t>x</t>
    </r>
  </si>
  <si>
    <r>
      <t>m</t>
    </r>
    <r>
      <rPr>
        <b/>
        <sz val="10"/>
        <rFont val="Times New Roman"/>
        <family val="1"/>
      </rPr>
      <t>g/m</t>
    </r>
    <r>
      <rPr>
        <b/>
        <vertAlign val="superscript"/>
        <sz val="10"/>
        <rFont val="Times New Roman"/>
        <family val="1"/>
      </rPr>
      <t>3</t>
    </r>
  </si>
  <si>
    <r>
      <t>mg/m</t>
    </r>
    <r>
      <rPr>
        <b/>
        <vertAlign val="superscript"/>
        <sz val="10"/>
        <rFont val="Times New Roman"/>
        <family val="1"/>
      </rPr>
      <t>3</t>
    </r>
  </si>
  <si>
    <r>
      <t>W/m</t>
    </r>
    <r>
      <rPr>
        <b/>
        <vertAlign val="superscript"/>
        <sz val="10"/>
        <rFont val="Arial CE"/>
        <family val="2"/>
      </rPr>
      <t>2</t>
    </r>
  </si>
  <si>
    <t>8 h průměr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</si>
</sst>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%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Symbol"/>
      <family val="0"/>
    </font>
    <font>
      <b/>
      <sz val="10"/>
      <name val="Times New Roman"/>
      <family val="1"/>
    </font>
    <font>
      <b/>
      <vertAlign val="superscript"/>
      <sz val="10"/>
      <name val="Arial CE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0" fillId="2" borderId="5" xfId="0" applyNumberForma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2" borderId="16" xfId="0" applyNumberFormat="1" applyFill="1" applyBorder="1" applyAlignment="1">
      <alignment horizontal="center"/>
    </xf>
    <xf numFmtId="14" fontId="0" fillId="2" borderId="17" xfId="0" applyNumberForma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0" fillId="2" borderId="18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75" zoomScaleNormal="75" workbookViewId="0" topLeftCell="A29">
      <selection activeCell="V42" sqref="V42"/>
    </sheetView>
  </sheetViews>
  <sheetFormatPr defaultColWidth="9.00390625" defaultRowHeight="12.75"/>
  <cols>
    <col min="1" max="1" width="10.375" style="2" bestFit="1" customWidth="1"/>
    <col min="2" max="2" width="8.00390625" style="2" bestFit="1" customWidth="1"/>
    <col min="3" max="4" width="6.375" style="1" bestFit="1" customWidth="1"/>
    <col min="5" max="5" width="6.875" style="1" bestFit="1" customWidth="1"/>
    <col min="6" max="8" width="6.375" style="1" bestFit="1" customWidth="1"/>
    <col min="9" max="9" width="9.125" style="1" customWidth="1"/>
    <col min="10" max="10" width="8.625" style="1" customWidth="1"/>
    <col min="11" max="11" width="6.875" style="1" bestFit="1" customWidth="1"/>
    <col min="12" max="12" width="5.75390625" style="2" bestFit="1" customWidth="1"/>
    <col min="13" max="13" width="6.00390625" style="2" bestFit="1" customWidth="1"/>
    <col min="14" max="14" width="8.25390625" style="2" bestFit="1" customWidth="1"/>
    <col min="15" max="15" width="9.25390625" style="2" bestFit="1" customWidth="1"/>
    <col min="16" max="16" width="5.125" style="2" bestFit="1" customWidth="1"/>
    <col min="17" max="17" width="9.375" style="2" bestFit="1" customWidth="1"/>
    <col min="18" max="16384" width="9.125" style="2" customWidth="1"/>
  </cols>
  <sheetData>
    <row r="1" spans="1:17" s="1" customFormat="1" ht="14.25">
      <c r="A1" s="3" t="s">
        <v>0</v>
      </c>
      <c r="B1" s="3" t="s">
        <v>1</v>
      </c>
      <c r="C1" s="4" t="s">
        <v>23</v>
      </c>
      <c r="D1" s="4" t="s">
        <v>2</v>
      </c>
      <c r="E1" s="4" t="s">
        <v>2</v>
      </c>
      <c r="F1" s="4" t="s">
        <v>3</v>
      </c>
      <c r="G1" s="4" t="s">
        <v>24</v>
      </c>
      <c r="H1" s="4" t="s">
        <v>25</v>
      </c>
      <c r="I1" s="4" t="s">
        <v>4</v>
      </c>
      <c r="J1" s="4" t="s">
        <v>4</v>
      </c>
      <c r="K1" s="4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</row>
    <row r="2" spans="1:17" s="1" customFormat="1" ht="13.5" thickBot="1">
      <c r="A2" s="5"/>
      <c r="B2" s="5"/>
      <c r="C2" s="6"/>
      <c r="D2" s="6"/>
      <c r="E2" s="41" t="s">
        <v>29</v>
      </c>
      <c r="F2" s="6"/>
      <c r="G2" s="6"/>
      <c r="H2" s="6"/>
      <c r="I2" s="6"/>
      <c r="J2" s="41" t="s">
        <v>29</v>
      </c>
      <c r="K2" s="6" t="s">
        <v>12</v>
      </c>
      <c r="L2" s="7" t="s">
        <v>13</v>
      </c>
      <c r="M2" s="7" t="s">
        <v>13</v>
      </c>
      <c r="N2" s="7" t="s">
        <v>14</v>
      </c>
      <c r="O2" s="7" t="s">
        <v>15</v>
      </c>
      <c r="P2" s="7"/>
      <c r="Q2" s="7" t="s">
        <v>16</v>
      </c>
    </row>
    <row r="3" spans="1:17" s="1" customFormat="1" ht="16.5" thickBot="1">
      <c r="A3" s="6"/>
      <c r="B3" s="6"/>
      <c r="C3" s="8" t="s">
        <v>26</v>
      </c>
      <c r="D3" s="8" t="s">
        <v>26</v>
      </c>
      <c r="E3" s="8" t="s">
        <v>26</v>
      </c>
      <c r="F3" s="8" t="s">
        <v>26</v>
      </c>
      <c r="G3" s="8" t="s">
        <v>26</v>
      </c>
      <c r="H3" s="8" t="s">
        <v>26</v>
      </c>
      <c r="I3" s="9" t="s">
        <v>27</v>
      </c>
      <c r="J3" s="9" t="s">
        <v>27</v>
      </c>
      <c r="K3" s="8" t="s">
        <v>26</v>
      </c>
      <c r="L3" s="10" t="s">
        <v>17</v>
      </c>
      <c r="M3" s="11" t="s">
        <v>18</v>
      </c>
      <c r="N3" s="18" t="s">
        <v>22</v>
      </c>
      <c r="O3" s="10" t="s">
        <v>19</v>
      </c>
      <c r="P3" s="10" t="s">
        <v>20</v>
      </c>
      <c r="Q3" s="10" t="s">
        <v>28</v>
      </c>
    </row>
    <row r="4" spans="1:17" ht="12.75">
      <c r="A4" s="28"/>
      <c r="B4" s="16"/>
      <c r="C4" s="17"/>
      <c r="D4" s="17"/>
      <c r="E4" s="17"/>
      <c r="F4" s="17"/>
      <c r="G4" s="17"/>
      <c r="H4" s="17"/>
      <c r="I4" s="17"/>
      <c r="J4" s="17"/>
      <c r="K4" s="17"/>
      <c r="L4" s="16"/>
      <c r="M4" s="16"/>
      <c r="N4" s="16"/>
      <c r="O4" s="16"/>
      <c r="P4" s="16"/>
      <c r="Q4" s="19"/>
    </row>
    <row r="5" spans="1:17" ht="12.75">
      <c r="A5" s="29">
        <v>39625</v>
      </c>
      <c r="B5" s="12">
        <v>0.5416666666666666</v>
      </c>
      <c r="C5" s="30">
        <v>12</v>
      </c>
      <c r="D5" s="30">
        <v>93.3</v>
      </c>
      <c r="E5" s="30"/>
      <c r="F5" s="30">
        <v>3</v>
      </c>
      <c r="G5" s="30">
        <v>3.7</v>
      </c>
      <c r="H5" s="30">
        <v>6.1</v>
      </c>
      <c r="I5" s="31">
        <v>0.248</v>
      </c>
      <c r="J5" s="31"/>
      <c r="K5" s="30">
        <v>41</v>
      </c>
      <c r="L5" s="32">
        <v>1.3</v>
      </c>
      <c r="M5" s="33">
        <v>360</v>
      </c>
      <c r="N5" s="32">
        <v>22.9</v>
      </c>
      <c r="O5" s="33">
        <v>64</v>
      </c>
      <c r="P5" s="33">
        <v>983</v>
      </c>
      <c r="Q5" s="34">
        <v>584</v>
      </c>
    </row>
    <row r="6" spans="1:17" ht="12.75">
      <c r="A6" s="35"/>
      <c r="B6" s="12">
        <v>0.5833333333333334</v>
      </c>
      <c r="C6" s="15">
        <v>8</v>
      </c>
      <c r="D6" s="15">
        <v>102.9</v>
      </c>
      <c r="E6" s="15"/>
      <c r="F6" s="15">
        <v>3</v>
      </c>
      <c r="G6" s="15">
        <v>4</v>
      </c>
      <c r="H6" s="15">
        <v>3.7</v>
      </c>
      <c r="I6" s="14">
        <v>0.24</v>
      </c>
      <c r="J6" s="14"/>
      <c r="K6" s="15">
        <v>38</v>
      </c>
      <c r="L6" s="20">
        <v>1</v>
      </c>
      <c r="M6" s="21">
        <v>302</v>
      </c>
      <c r="N6" s="20">
        <v>24</v>
      </c>
      <c r="O6" s="21">
        <v>58</v>
      </c>
      <c r="P6" s="21">
        <v>984</v>
      </c>
      <c r="Q6" s="36">
        <v>665</v>
      </c>
    </row>
    <row r="7" spans="1:17" ht="12.75">
      <c r="A7" s="35"/>
      <c r="B7" s="12">
        <v>0.625</v>
      </c>
      <c r="C7" s="15">
        <v>6</v>
      </c>
      <c r="D7" s="15">
        <v>112.9</v>
      </c>
      <c r="E7" s="15"/>
      <c r="F7" s="15">
        <v>3</v>
      </c>
      <c r="G7" s="15">
        <v>4</v>
      </c>
      <c r="H7" s="15">
        <v>4</v>
      </c>
      <c r="I7" s="14">
        <v>0.235</v>
      </c>
      <c r="J7" s="14"/>
      <c r="K7" s="15">
        <v>44</v>
      </c>
      <c r="L7" s="20">
        <v>1.6</v>
      </c>
      <c r="M7" s="21">
        <v>3</v>
      </c>
      <c r="N7" s="20">
        <v>24.6</v>
      </c>
      <c r="O7" s="21">
        <v>55</v>
      </c>
      <c r="P7" s="21">
        <v>984</v>
      </c>
      <c r="Q7" s="36">
        <v>653</v>
      </c>
    </row>
    <row r="8" spans="1:17" ht="12.75">
      <c r="A8" s="35"/>
      <c r="B8" s="12">
        <v>0.6666666666666666</v>
      </c>
      <c r="C8" s="15">
        <v>5.2</v>
      </c>
      <c r="D8" s="15">
        <v>119.2</v>
      </c>
      <c r="E8" s="15"/>
      <c r="F8" s="15">
        <v>3</v>
      </c>
      <c r="G8" s="15">
        <v>4</v>
      </c>
      <c r="H8" s="15">
        <v>4</v>
      </c>
      <c r="I8" s="14">
        <v>0.237</v>
      </c>
      <c r="J8" s="14"/>
      <c r="K8" s="15">
        <v>43</v>
      </c>
      <c r="L8" s="20">
        <v>1.7</v>
      </c>
      <c r="M8" s="21">
        <v>352</v>
      </c>
      <c r="N8" s="20">
        <v>25.5</v>
      </c>
      <c r="O8" s="21">
        <v>51</v>
      </c>
      <c r="P8" s="21">
        <v>984</v>
      </c>
      <c r="Q8" s="36">
        <v>752</v>
      </c>
    </row>
    <row r="9" spans="1:17" ht="12.75">
      <c r="A9" s="35"/>
      <c r="B9" s="12">
        <v>0.7083333333333334</v>
      </c>
      <c r="C9" s="15">
        <v>5.4</v>
      </c>
      <c r="D9" s="15">
        <v>122.8</v>
      </c>
      <c r="E9" s="15"/>
      <c r="F9" s="15">
        <v>3</v>
      </c>
      <c r="G9" s="15">
        <v>4</v>
      </c>
      <c r="H9" s="15">
        <v>4</v>
      </c>
      <c r="I9" s="14">
        <v>0.24</v>
      </c>
      <c r="J9" s="14"/>
      <c r="K9" s="15">
        <v>34</v>
      </c>
      <c r="L9" s="20">
        <v>1.4</v>
      </c>
      <c r="M9" s="21">
        <v>13</v>
      </c>
      <c r="N9" s="20">
        <v>25.8</v>
      </c>
      <c r="O9" s="21">
        <v>49</v>
      </c>
      <c r="P9" s="21">
        <v>983</v>
      </c>
      <c r="Q9" s="36">
        <v>650</v>
      </c>
    </row>
    <row r="10" spans="1:17" ht="12.75">
      <c r="A10" s="35"/>
      <c r="B10" s="12">
        <v>0.75</v>
      </c>
      <c r="C10" s="15">
        <v>5.2</v>
      </c>
      <c r="D10" s="15">
        <v>126.7</v>
      </c>
      <c r="E10" s="15"/>
      <c r="F10" s="15">
        <v>3</v>
      </c>
      <c r="G10" s="15">
        <v>4</v>
      </c>
      <c r="H10" s="15">
        <v>4</v>
      </c>
      <c r="I10" s="14">
        <v>0.227</v>
      </c>
      <c r="J10" s="14"/>
      <c r="K10" s="15">
        <v>13</v>
      </c>
      <c r="L10" s="20">
        <v>2.2</v>
      </c>
      <c r="M10" s="21">
        <v>15</v>
      </c>
      <c r="N10" s="20">
        <v>25.2</v>
      </c>
      <c r="O10" s="21">
        <v>49</v>
      </c>
      <c r="P10" s="21">
        <v>983</v>
      </c>
      <c r="Q10" s="36">
        <v>475</v>
      </c>
    </row>
    <row r="11" spans="1:17" ht="12.75">
      <c r="A11" s="35"/>
      <c r="B11" s="12">
        <v>0.7916666666666666</v>
      </c>
      <c r="C11" s="15">
        <v>3.4</v>
      </c>
      <c r="D11" s="15">
        <v>117.5</v>
      </c>
      <c r="E11" s="15"/>
      <c r="F11" s="15">
        <v>3</v>
      </c>
      <c r="G11" s="15">
        <v>4</v>
      </c>
      <c r="H11" s="15">
        <v>4</v>
      </c>
      <c r="I11" s="14">
        <v>0.223</v>
      </c>
      <c r="J11" s="14"/>
      <c r="K11" s="15">
        <v>15</v>
      </c>
      <c r="L11" s="20">
        <v>2</v>
      </c>
      <c r="M11" s="21">
        <v>350</v>
      </c>
      <c r="N11" s="20">
        <v>24.3</v>
      </c>
      <c r="O11" s="21">
        <v>51</v>
      </c>
      <c r="P11" s="21">
        <v>983</v>
      </c>
      <c r="Q11" s="36">
        <v>219</v>
      </c>
    </row>
    <row r="12" spans="1:17" ht="12.75">
      <c r="A12" s="35"/>
      <c r="B12" s="12">
        <v>0.8333333333333334</v>
      </c>
      <c r="C12" s="15">
        <v>3</v>
      </c>
      <c r="D12" s="15">
        <v>76.6</v>
      </c>
      <c r="E12" s="15">
        <f>SUM(D5:D12)/8</f>
        <v>108.98750000000001</v>
      </c>
      <c r="F12" s="15">
        <v>3</v>
      </c>
      <c r="G12" s="15">
        <v>4</v>
      </c>
      <c r="H12" s="15">
        <v>5.3</v>
      </c>
      <c r="I12" s="14">
        <v>0.222</v>
      </c>
      <c r="J12" s="14">
        <f>SUM(I5:I12)/8</f>
        <v>0.234</v>
      </c>
      <c r="K12" s="15">
        <v>12</v>
      </c>
      <c r="L12" s="20">
        <v>0.5</v>
      </c>
      <c r="M12" s="21">
        <v>340</v>
      </c>
      <c r="N12" s="20">
        <v>22.4</v>
      </c>
      <c r="O12" s="21">
        <v>63</v>
      </c>
      <c r="P12" s="21">
        <v>983</v>
      </c>
      <c r="Q12" s="36">
        <v>77</v>
      </c>
    </row>
    <row r="13" spans="1:17" ht="12.75">
      <c r="A13" s="35"/>
      <c r="B13" s="12">
        <v>0.875</v>
      </c>
      <c r="C13" s="15">
        <v>3</v>
      </c>
      <c r="D13" s="15">
        <v>48.5</v>
      </c>
      <c r="E13" s="15">
        <f aca="true" t="shared" si="0" ref="E13:E28">SUM(D6:D13)/8</f>
        <v>103.3875</v>
      </c>
      <c r="F13" s="15">
        <v>3</v>
      </c>
      <c r="G13" s="15">
        <v>4</v>
      </c>
      <c r="H13" s="15">
        <v>6.2</v>
      </c>
      <c r="I13" s="14">
        <v>0.254</v>
      </c>
      <c r="J13" s="14">
        <f aca="true" t="shared" si="1" ref="J13:J28">SUM(I6:I13)/8</f>
        <v>0.23475000000000001</v>
      </c>
      <c r="K13" s="15">
        <v>65</v>
      </c>
      <c r="L13" s="20">
        <v>0.5</v>
      </c>
      <c r="M13" s="21">
        <v>51</v>
      </c>
      <c r="N13" s="20">
        <v>20.2</v>
      </c>
      <c r="O13" s="21">
        <v>79</v>
      </c>
      <c r="P13" s="21">
        <v>982</v>
      </c>
      <c r="Q13" s="36">
        <v>30</v>
      </c>
    </row>
    <row r="14" spans="1:17" ht="12.75">
      <c r="A14" s="35"/>
      <c r="B14" s="12">
        <v>0.9166666666666666</v>
      </c>
      <c r="C14" s="15">
        <v>3</v>
      </c>
      <c r="D14" s="15">
        <v>44.7</v>
      </c>
      <c r="E14" s="15">
        <f t="shared" si="0"/>
        <v>96.11250000000001</v>
      </c>
      <c r="F14" s="15">
        <v>3</v>
      </c>
      <c r="G14" s="15">
        <v>7.1</v>
      </c>
      <c r="H14" s="15">
        <v>8.7</v>
      </c>
      <c r="I14" s="14">
        <v>0.243</v>
      </c>
      <c r="J14" s="14">
        <f t="shared" si="1"/>
        <v>0.23512499999999997</v>
      </c>
      <c r="K14" s="15">
        <v>13</v>
      </c>
      <c r="L14" s="20">
        <v>0.5</v>
      </c>
      <c r="M14" s="21">
        <v>212</v>
      </c>
      <c r="N14" s="20">
        <v>17.5</v>
      </c>
      <c r="O14" s="21">
        <v>88</v>
      </c>
      <c r="P14" s="21">
        <v>982</v>
      </c>
      <c r="Q14" s="36">
        <v>3</v>
      </c>
    </row>
    <row r="15" spans="1:17" ht="12.75">
      <c r="A15" s="37"/>
      <c r="B15" s="12">
        <v>0.9583333333333334</v>
      </c>
      <c r="C15" s="15">
        <v>3</v>
      </c>
      <c r="D15" s="15">
        <v>33.4</v>
      </c>
      <c r="E15" s="15">
        <f t="shared" si="0"/>
        <v>86.175</v>
      </c>
      <c r="F15" s="15">
        <v>3</v>
      </c>
      <c r="G15" s="15">
        <v>5.5</v>
      </c>
      <c r="H15" s="15">
        <v>7.2</v>
      </c>
      <c r="I15" s="14">
        <v>0.243</v>
      </c>
      <c r="J15" s="14">
        <f t="shared" si="1"/>
        <v>0.23612499999999997</v>
      </c>
      <c r="K15" s="15">
        <v>11</v>
      </c>
      <c r="L15" s="20">
        <v>0.5</v>
      </c>
      <c r="M15" s="21">
        <v>161</v>
      </c>
      <c r="N15" s="20">
        <v>16</v>
      </c>
      <c r="O15" s="21">
        <v>96</v>
      </c>
      <c r="P15" s="21">
        <v>982</v>
      </c>
      <c r="Q15" s="36">
        <v>0</v>
      </c>
    </row>
    <row r="16" spans="1:17" ht="12.75">
      <c r="A16" s="38">
        <v>39626</v>
      </c>
      <c r="B16" s="12">
        <v>0</v>
      </c>
      <c r="C16" s="15">
        <v>3</v>
      </c>
      <c r="D16" s="15">
        <v>29.5</v>
      </c>
      <c r="E16" s="15">
        <f t="shared" si="0"/>
        <v>74.9625</v>
      </c>
      <c r="F16" s="15">
        <v>3</v>
      </c>
      <c r="G16" s="15">
        <v>9.7</v>
      </c>
      <c r="H16" s="15">
        <v>11.3</v>
      </c>
      <c r="I16" s="14">
        <v>0.194</v>
      </c>
      <c r="J16" s="14">
        <f t="shared" si="1"/>
        <v>0.23074999999999996</v>
      </c>
      <c r="K16" s="15">
        <v>10</v>
      </c>
      <c r="L16" s="20">
        <v>0.5</v>
      </c>
      <c r="M16" s="21">
        <v>187</v>
      </c>
      <c r="N16" s="20">
        <v>15.2</v>
      </c>
      <c r="O16" s="21">
        <v>98</v>
      </c>
      <c r="P16" s="21">
        <v>982</v>
      </c>
      <c r="Q16" s="36">
        <v>0</v>
      </c>
    </row>
    <row r="17" spans="1:17" ht="12.75">
      <c r="A17" s="39"/>
      <c r="B17" s="12">
        <v>0.041666666666666664</v>
      </c>
      <c r="C17" s="15">
        <v>3</v>
      </c>
      <c r="D17" s="15">
        <v>22.3</v>
      </c>
      <c r="E17" s="15">
        <f t="shared" si="0"/>
        <v>62.39999999999999</v>
      </c>
      <c r="F17" s="15">
        <v>3</v>
      </c>
      <c r="G17" s="15">
        <v>10.8</v>
      </c>
      <c r="H17" s="15">
        <v>12.5</v>
      </c>
      <c r="I17" s="14">
        <v>0.196</v>
      </c>
      <c r="J17" s="14">
        <f t="shared" si="1"/>
        <v>0.22524999999999998</v>
      </c>
      <c r="K17" s="15">
        <v>22</v>
      </c>
      <c r="L17" s="20">
        <v>0.5</v>
      </c>
      <c r="M17" s="21">
        <v>250</v>
      </c>
      <c r="N17" s="20">
        <v>14.4</v>
      </c>
      <c r="O17" s="21">
        <v>99</v>
      </c>
      <c r="P17" s="21">
        <v>982</v>
      </c>
      <c r="Q17" s="36">
        <v>0</v>
      </c>
    </row>
    <row r="18" spans="1:17" ht="12.75">
      <c r="A18" s="39"/>
      <c r="B18" s="12">
        <v>0.08333333333333333</v>
      </c>
      <c r="C18" s="15">
        <v>3</v>
      </c>
      <c r="D18" s="15">
        <v>15.6</v>
      </c>
      <c r="E18" s="15">
        <f t="shared" si="0"/>
        <v>48.5125</v>
      </c>
      <c r="F18" s="15">
        <v>2.8</v>
      </c>
      <c r="G18" s="15">
        <v>22.6</v>
      </c>
      <c r="H18" s="15">
        <v>26.9</v>
      </c>
      <c r="I18" s="14">
        <v>0.22</v>
      </c>
      <c r="J18" s="14">
        <f t="shared" si="1"/>
        <v>0.224375</v>
      </c>
      <c r="K18" s="15">
        <v>16</v>
      </c>
      <c r="L18" s="20">
        <v>0.5</v>
      </c>
      <c r="M18" s="21">
        <v>250</v>
      </c>
      <c r="N18" s="20">
        <v>13.8</v>
      </c>
      <c r="O18" s="21">
        <v>99</v>
      </c>
      <c r="P18" s="21">
        <v>982</v>
      </c>
      <c r="Q18" s="36">
        <v>0</v>
      </c>
    </row>
    <row r="19" spans="1:17" ht="12.75">
      <c r="A19" s="39"/>
      <c r="B19" s="12">
        <v>0.125</v>
      </c>
      <c r="C19" s="15">
        <v>3</v>
      </c>
      <c r="D19" s="15">
        <v>17.1</v>
      </c>
      <c r="E19" s="15">
        <f t="shared" si="0"/>
        <v>35.962500000000006</v>
      </c>
      <c r="F19" s="15">
        <v>3</v>
      </c>
      <c r="G19" s="15">
        <v>19.6</v>
      </c>
      <c r="H19" s="15">
        <v>24.2</v>
      </c>
      <c r="I19" s="14">
        <v>0.238</v>
      </c>
      <c r="J19" s="14">
        <f t="shared" si="1"/>
        <v>0.22624999999999998</v>
      </c>
      <c r="K19" s="15">
        <v>3</v>
      </c>
      <c r="L19" s="20">
        <v>0.5</v>
      </c>
      <c r="M19" s="21">
        <v>251</v>
      </c>
      <c r="N19" s="20">
        <v>13.4</v>
      </c>
      <c r="O19" s="21">
        <v>99</v>
      </c>
      <c r="P19" s="21">
        <v>981</v>
      </c>
      <c r="Q19" s="36">
        <v>0</v>
      </c>
    </row>
    <row r="20" spans="1:17" ht="12.75">
      <c r="A20" s="39"/>
      <c r="B20" s="12">
        <v>0.16666666666666666</v>
      </c>
      <c r="C20" s="15">
        <v>3</v>
      </c>
      <c r="D20" s="15">
        <v>13.5</v>
      </c>
      <c r="E20" s="15">
        <f t="shared" si="0"/>
        <v>28.075</v>
      </c>
      <c r="F20" s="15">
        <v>3</v>
      </c>
      <c r="G20" s="15">
        <v>14.7</v>
      </c>
      <c r="H20" s="15">
        <v>17</v>
      </c>
      <c r="I20" s="14">
        <v>0.21</v>
      </c>
      <c r="J20" s="14">
        <f t="shared" si="1"/>
        <v>0.22474999999999998</v>
      </c>
      <c r="K20" s="15">
        <v>2</v>
      </c>
      <c r="L20" s="20">
        <v>0.5</v>
      </c>
      <c r="M20" s="21">
        <v>196</v>
      </c>
      <c r="N20" s="20">
        <v>13</v>
      </c>
      <c r="O20" s="21">
        <v>99</v>
      </c>
      <c r="P20" s="21">
        <v>981</v>
      </c>
      <c r="Q20" s="36">
        <v>0</v>
      </c>
    </row>
    <row r="21" spans="1:17" ht="12.75">
      <c r="A21" s="39"/>
      <c r="B21" s="12">
        <v>0.20833333333333334</v>
      </c>
      <c r="C21" s="15">
        <v>3</v>
      </c>
      <c r="D21" s="15">
        <v>11.5</v>
      </c>
      <c r="E21" s="15">
        <f t="shared" si="0"/>
        <v>23.45</v>
      </c>
      <c r="F21" s="15">
        <v>3</v>
      </c>
      <c r="G21" s="15">
        <v>11.5</v>
      </c>
      <c r="H21" s="15">
        <v>14.2</v>
      </c>
      <c r="I21" s="14">
        <v>0.182</v>
      </c>
      <c r="J21" s="14">
        <f t="shared" si="1"/>
        <v>0.21574999999999997</v>
      </c>
      <c r="K21" s="15">
        <v>22</v>
      </c>
      <c r="L21" s="20">
        <v>0.5</v>
      </c>
      <c r="M21" s="21">
        <v>276</v>
      </c>
      <c r="N21" s="20">
        <v>13</v>
      </c>
      <c r="O21" s="21">
        <v>99</v>
      </c>
      <c r="P21" s="21">
        <v>981</v>
      </c>
      <c r="Q21" s="36">
        <v>3</v>
      </c>
    </row>
    <row r="22" spans="1:17" ht="12.75">
      <c r="A22" s="39"/>
      <c r="B22" s="12">
        <v>0.25</v>
      </c>
      <c r="C22" s="15">
        <v>3</v>
      </c>
      <c r="D22" s="15">
        <v>16.3</v>
      </c>
      <c r="E22" s="15">
        <f t="shared" si="0"/>
        <v>19.900000000000002</v>
      </c>
      <c r="F22" s="15">
        <v>2.9</v>
      </c>
      <c r="G22" s="15">
        <v>12</v>
      </c>
      <c r="H22" s="15">
        <v>16.4</v>
      </c>
      <c r="I22" s="14">
        <v>0.254</v>
      </c>
      <c r="J22" s="14">
        <f t="shared" si="1"/>
        <v>0.21712499999999998</v>
      </c>
      <c r="K22" s="15">
        <v>19</v>
      </c>
      <c r="L22" s="20">
        <v>0.5</v>
      </c>
      <c r="M22" s="21">
        <v>248</v>
      </c>
      <c r="N22" s="20">
        <v>13.5</v>
      </c>
      <c r="O22" s="21">
        <v>98</v>
      </c>
      <c r="P22" s="21">
        <v>981</v>
      </c>
      <c r="Q22" s="36">
        <v>27</v>
      </c>
    </row>
    <row r="23" spans="1:17" ht="12.75">
      <c r="A23" s="39"/>
      <c r="B23" s="12">
        <v>0.2916666666666667</v>
      </c>
      <c r="C23" s="15">
        <v>3</v>
      </c>
      <c r="D23" s="15">
        <v>26</v>
      </c>
      <c r="E23" s="15">
        <f t="shared" si="0"/>
        <v>18.975</v>
      </c>
      <c r="F23" s="15">
        <v>5</v>
      </c>
      <c r="G23" s="15">
        <v>15.6</v>
      </c>
      <c r="H23" s="15">
        <v>23.3</v>
      </c>
      <c r="I23" s="14">
        <v>0.262</v>
      </c>
      <c r="J23" s="14">
        <f t="shared" si="1"/>
        <v>0.2195</v>
      </c>
      <c r="K23" s="15">
        <v>15</v>
      </c>
      <c r="L23" s="20">
        <v>0.6</v>
      </c>
      <c r="M23" s="21">
        <v>199</v>
      </c>
      <c r="N23" s="20">
        <v>15.6</v>
      </c>
      <c r="O23" s="21">
        <v>94</v>
      </c>
      <c r="P23" s="21">
        <v>981</v>
      </c>
      <c r="Q23" s="36">
        <v>150</v>
      </c>
    </row>
    <row r="24" spans="1:17" ht="12.75">
      <c r="A24" s="39"/>
      <c r="B24" s="12">
        <v>0.3333333333333333</v>
      </c>
      <c r="C24" s="15">
        <v>3</v>
      </c>
      <c r="D24" s="15">
        <v>53.1</v>
      </c>
      <c r="E24" s="15">
        <f t="shared" si="0"/>
        <v>21.925</v>
      </c>
      <c r="F24" s="15">
        <v>4.1</v>
      </c>
      <c r="G24" s="15">
        <v>13.7</v>
      </c>
      <c r="H24" s="15">
        <v>20</v>
      </c>
      <c r="I24" s="14">
        <v>0.25</v>
      </c>
      <c r="J24" s="14">
        <f t="shared" si="1"/>
        <v>0.2265</v>
      </c>
      <c r="K24" s="15">
        <v>45</v>
      </c>
      <c r="L24" s="20">
        <v>3.1</v>
      </c>
      <c r="M24" s="21">
        <v>241</v>
      </c>
      <c r="N24" s="20">
        <v>18.3</v>
      </c>
      <c r="O24" s="21">
        <v>70</v>
      </c>
      <c r="P24" s="21">
        <v>980</v>
      </c>
      <c r="Q24" s="36">
        <v>314</v>
      </c>
    </row>
    <row r="25" spans="1:17" ht="12.75">
      <c r="A25" s="39"/>
      <c r="B25" s="12">
        <v>0.375</v>
      </c>
      <c r="C25" s="15">
        <v>3</v>
      </c>
      <c r="D25" s="15">
        <v>80.1</v>
      </c>
      <c r="E25" s="15">
        <f t="shared" si="0"/>
        <v>29.15</v>
      </c>
      <c r="F25" s="15">
        <v>3</v>
      </c>
      <c r="G25" s="15">
        <v>8.6</v>
      </c>
      <c r="H25" s="15">
        <v>12.1</v>
      </c>
      <c r="I25" s="14">
        <v>0.25</v>
      </c>
      <c r="J25" s="14">
        <f t="shared" si="1"/>
        <v>0.23324999999999999</v>
      </c>
      <c r="K25" s="15">
        <v>20</v>
      </c>
      <c r="L25" s="20">
        <v>3.3</v>
      </c>
      <c r="M25" s="21">
        <v>247</v>
      </c>
      <c r="N25" s="20">
        <v>20.6</v>
      </c>
      <c r="O25" s="21">
        <v>55</v>
      </c>
      <c r="P25" s="21">
        <v>981</v>
      </c>
      <c r="Q25" s="36">
        <v>460</v>
      </c>
    </row>
    <row r="26" spans="1:17" ht="12.75">
      <c r="A26" s="39"/>
      <c r="B26" s="12">
        <v>0.4166666666666667</v>
      </c>
      <c r="C26" s="15">
        <v>3</v>
      </c>
      <c r="D26" s="15">
        <v>98.4</v>
      </c>
      <c r="E26" s="15">
        <f t="shared" si="0"/>
        <v>39.5</v>
      </c>
      <c r="F26" s="15">
        <v>3</v>
      </c>
      <c r="G26" s="15">
        <v>3.8</v>
      </c>
      <c r="H26" s="15">
        <v>6.5</v>
      </c>
      <c r="I26" s="14">
        <v>0.224</v>
      </c>
      <c r="J26" s="14">
        <f t="shared" si="1"/>
        <v>0.23374999999999999</v>
      </c>
      <c r="K26" s="15">
        <v>17</v>
      </c>
      <c r="L26" s="20">
        <v>4.1</v>
      </c>
      <c r="M26" s="21">
        <v>250</v>
      </c>
      <c r="N26" s="20">
        <v>21.9</v>
      </c>
      <c r="O26" s="21">
        <v>51</v>
      </c>
      <c r="P26" s="21">
        <v>980</v>
      </c>
      <c r="Q26" s="36">
        <v>432</v>
      </c>
    </row>
    <row r="27" spans="1:17" ht="12.75">
      <c r="A27" s="39"/>
      <c r="B27" s="12">
        <v>0.4583333333333333</v>
      </c>
      <c r="C27" s="15">
        <v>3</v>
      </c>
      <c r="D27" s="15">
        <v>104.6</v>
      </c>
      <c r="E27" s="15">
        <f t="shared" si="0"/>
        <v>50.4375</v>
      </c>
      <c r="F27" s="15">
        <v>3</v>
      </c>
      <c r="G27" s="15">
        <v>4.7</v>
      </c>
      <c r="H27" s="15">
        <v>7.1</v>
      </c>
      <c r="I27" s="14">
        <v>0.216</v>
      </c>
      <c r="J27" s="14">
        <f t="shared" si="1"/>
        <v>0.23099999999999998</v>
      </c>
      <c r="K27" s="15">
        <v>23</v>
      </c>
      <c r="L27" s="20">
        <v>5</v>
      </c>
      <c r="M27" s="21">
        <v>241</v>
      </c>
      <c r="N27" s="20">
        <v>22.4</v>
      </c>
      <c r="O27" s="21">
        <v>51</v>
      </c>
      <c r="P27" s="21">
        <v>981</v>
      </c>
      <c r="Q27" s="36">
        <v>566</v>
      </c>
    </row>
    <row r="28" spans="1:17" ht="12.75">
      <c r="A28" s="39"/>
      <c r="B28" s="12">
        <v>0.5</v>
      </c>
      <c r="C28" s="15">
        <v>3</v>
      </c>
      <c r="D28" s="15">
        <v>98.1</v>
      </c>
      <c r="E28" s="15">
        <f t="shared" si="0"/>
        <v>61.0125</v>
      </c>
      <c r="F28" s="15">
        <v>3</v>
      </c>
      <c r="G28" s="15">
        <v>4</v>
      </c>
      <c r="H28" s="15">
        <v>4</v>
      </c>
      <c r="I28" s="14">
        <v>0.221</v>
      </c>
      <c r="J28" s="52">
        <f t="shared" si="1"/>
        <v>0.232375</v>
      </c>
      <c r="K28" s="15">
        <v>18</v>
      </c>
      <c r="L28" s="22">
        <v>3.7</v>
      </c>
      <c r="M28" s="22">
        <v>265</v>
      </c>
      <c r="N28" s="20">
        <v>21.9</v>
      </c>
      <c r="O28" s="21">
        <v>52</v>
      </c>
      <c r="P28" s="22">
        <v>981</v>
      </c>
      <c r="Q28" s="36">
        <v>371</v>
      </c>
    </row>
    <row r="29" spans="1:17" ht="12.75">
      <c r="A29" s="40"/>
      <c r="B29" s="23" t="s">
        <v>21</v>
      </c>
      <c r="C29" s="25">
        <f>AVERAGE(C5:C28)</f>
        <v>4.008333333333334</v>
      </c>
      <c r="D29" s="25">
        <f aca="true" t="shared" si="2" ref="D29:Q29">AVERAGE(D5:D28)</f>
        <v>66.02499999999998</v>
      </c>
      <c r="E29" s="25">
        <f t="shared" si="2"/>
        <v>53.46617647058824</v>
      </c>
      <c r="F29" s="25">
        <f t="shared" si="2"/>
        <v>3.1166666666666667</v>
      </c>
      <c r="G29" s="25">
        <f t="shared" si="2"/>
        <v>8.316666666666665</v>
      </c>
      <c r="H29" s="25">
        <f t="shared" si="2"/>
        <v>10.529166666666667</v>
      </c>
      <c r="I29" s="24">
        <f t="shared" si="2"/>
        <v>0.23037500000000002</v>
      </c>
      <c r="J29" s="24">
        <f t="shared" si="2"/>
        <v>0.22827205882352938</v>
      </c>
      <c r="K29" s="25">
        <f t="shared" si="2"/>
        <v>23.375</v>
      </c>
      <c r="L29" s="26">
        <f t="shared" si="2"/>
        <v>1.5208333333333337</v>
      </c>
      <c r="M29" s="26"/>
      <c r="N29" s="26">
        <f t="shared" si="2"/>
        <v>19.391666666666666</v>
      </c>
      <c r="O29" s="51">
        <f t="shared" si="2"/>
        <v>73.625</v>
      </c>
      <c r="P29" s="51">
        <f t="shared" si="2"/>
        <v>981.9583333333334</v>
      </c>
      <c r="Q29" s="27">
        <f t="shared" si="2"/>
        <v>267.9583333333333</v>
      </c>
    </row>
    <row r="30" spans="1:17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ht="13.5" thickBo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s="1" customFormat="1" ht="14.25">
      <c r="A34" s="3" t="s">
        <v>0</v>
      </c>
      <c r="B34" s="3" t="s">
        <v>1</v>
      </c>
      <c r="C34" s="4" t="s">
        <v>23</v>
      </c>
      <c r="D34" s="4" t="s">
        <v>2</v>
      </c>
      <c r="E34" s="4" t="s">
        <v>2</v>
      </c>
      <c r="F34" s="4" t="s">
        <v>3</v>
      </c>
      <c r="G34" s="4" t="s">
        <v>24</v>
      </c>
      <c r="H34" s="4" t="s">
        <v>25</v>
      </c>
      <c r="I34" s="4" t="s">
        <v>4</v>
      </c>
      <c r="J34" s="4" t="s">
        <v>4</v>
      </c>
      <c r="K34" s="4" t="s">
        <v>5</v>
      </c>
      <c r="L34" s="3" t="s">
        <v>6</v>
      </c>
      <c r="M34" s="3" t="s">
        <v>7</v>
      </c>
      <c r="N34" s="3" t="s">
        <v>8</v>
      </c>
      <c r="O34" s="3" t="s">
        <v>9</v>
      </c>
      <c r="P34" s="3" t="s">
        <v>10</v>
      </c>
      <c r="Q34" s="3" t="s">
        <v>11</v>
      </c>
    </row>
    <row r="35" spans="1:17" s="1" customFormat="1" ht="13.5" thickBot="1">
      <c r="A35" s="5"/>
      <c r="B35" s="5"/>
      <c r="C35" s="6"/>
      <c r="D35" s="6"/>
      <c r="E35" s="41" t="s">
        <v>29</v>
      </c>
      <c r="F35" s="6"/>
      <c r="G35" s="6"/>
      <c r="H35" s="6"/>
      <c r="I35" s="6"/>
      <c r="J35" s="41" t="s">
        <v>29</v>
      </c>
      <c r="K35" s="6" t="s">
        <v>12</v>
      </c>
      <c r="L35" s="7" t="s">
        <v>13</v>
      </c>
      <c r="M35" s="7" t="s">
        <v>13</v>
      </c>
      <c r="N35" s="7" t="s">
        <v>14</v>
      </c>
      <c r="O35" s="7" t="s">
        <v>15</v>
      </c>
      <c r="P35" s="7"/>
      <c r="Q35" s="7" t="s">
        <v>16</v>
      </c>
    </row>
    <row r="36" spans="1:17" s="1" customFormat="1" ht="16.5" thickBot="1">
      <c r="A36" s="6"/>
      <c r="B36" s="6"/>
      <c r="C36" s="8" t="s">
        <v>26</v>
      </c>
      <c r="D36" s="8" t="s">
        <v>26</v>
      </c>
      <c r="E36" s="8" t="s">
        <v>26</v>
      </c>
      <c r="F36" s="8" t="s">
        <v>26</v>
      </c>
      <c r="G36" s="8" t="s">
        <v>26</v>
      </c>
      <c r="H36" s="8" t="s">
        <v>26</v>
      </c>
      <c r="I36" s="9" t="s">
        <v>27</v>
      </c>
      <c r="J36" s="9" t="s">
        <v>27</v>
      </c>
      <c r="K36" s="8" t="s">
        <v>26</v>
      </c>
      <c r="L36" s="10" t="s">
        <v>17</v>
      </c>
      <c r="M36" s="11" t="s">
        <v>18</v>
      </c>
      <c r="N36" s="18" t="s">
        <v>22</v>
      </c>
      <c r="O36" s="10" t="s">
        <v>19</v>
      </c>
      <c r="P36" s="10" t="s">
        <v>20</v>
      </c>
      <c r="Q36" s="10" t="s">
        <v>28</v>
      </c>
    </row>
    <row r="37" spans="1:17" ht="12.75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6"/>
      <c r="M37" s="16"/>
      <c r="N37" s="16"/>
      <c r="O37" s="16"/>
      <c r="P37" s="16"/>
      <c r="Q37" s="16"/>
    </row>
    <row r="38" spans="1:17" ht="12.75">
      <c r="A38" s="43">
        <v>39626</v>
      </c>
      <c r="B38" s="12">
        <v>0.5416666666666666</v>
      </c>
      <c r="C38" s="30">
        <v>3</v>
      </c>
      <c r="D38" s="30">
        <v>96</v>
      </c>
      <c r="E38" s="30"/>
      <c r="F38" s="30">
        <v>3</v>
      </c>
      <c r="G38" s="30">
        <v>4</v>
      </c>
      <c r="H38" s="30">
        <v>4</v>
      </c>
      <c r="I38" s="31">
        <v>0.22</v>
      </c>
      <c r="J38" s="31"/>
      <c r="K38" s="30">
        <v>7</v>
      </c>
      <c r="L38" s="44">
        <v>4.9</v>
      </c>
      <c r="M38" s="44">
        <v>265</v>
      </c>
      <c r="N38" s="32">
        <v>22.3</v>
      </c>
      <c r="O38" s="33">
        <v>48</v>
      </c>
      <c r="P38" s="44">
        <v>981</v>
      </c>
      <c r="Q38" s="45">
        <v>520</v>
      </c>
    </row>
    <row r="39" spans="1:17" ht="12.75">
      <c r="A39" s="39"/>
      <c r="B39" s="12">
        <v>0.5833333333333334</v>
      </c>
      <c r="C39" s="15">
        <v>3</v>
      </c>
      <c r="D39" s="15">
        <v>105.6</v>
      </c>
      <c r="E39" s="15"/>
      <c r="F39" s="15">
        <v>3</v>
      </c>
      <c r="G39" s="15">
        <v>4</v>
      </c>
      <c r="H39" s="15">
        <v>4</v>
      </c>
      <c r="I39" s="14">
        <v>0.215</v>
      </c>
      <c r="J39" s="14"/>
      <c r="K39" s="15">
        <v>14</v>
      </c>
      <c r="L39" s="22">
        <v>3.4</v>
      </c>
      <c r="M39" s="22">
        <v>291</v>
      </c>
      <c r="N39" s="20">
        <v>22.4</v>
      </c>
      <c r="O39" s="21">
        <v>43</v>
      </c>
      <c r="P39" s="22">
        <v>981</v>
      </c>
      <c r="Q39" s="46">
        <v>545</v>
      </c>
    </row>
    <row r="40" spans="1:17" ht="12.75">
      <c r="A40" s="39"/>
      <c r="B40" s="12">
        <v>0.625</v>
      </c>
      <c r="C40" s="15">
        <v>3</v>
      </c>
      <c r="D40" s="15">
        <v>104.2</v>
      </c>
      <c r="E40" s="15"/>
      <c r="F40" s="15">
        <v>3</v>
      </c>
      <c r="G40" s="15">
        <v>4</v>
      </c>
      <c r="H40" s="15">
        <v>3.5</v>
      </c>
      <c r="I40" s="14">
        <v>0.195</v>
      </c>
      <c r="J40" s="14"/>
      <c r="K40" s="15">
        <v>11</v>
      </c>
      <c r="L40" s="20">
        <v>3</v>
      </c>
      <c r="M40" s="22">
        <v>287</v>
      </c>
      <c r="N40" s="20">
        <v>22.5</v>
      </c>
      <c r="O40" s="21">
        <v>42</v>
      </c>
      <c r="P40" s="22">
        <v>980</v>
      </c>
      <c r="Q40" s="46">
        <v>491</v>
      </c>
    </row>
    <row r="41" spans="1:17" ht="12.75">
      <c r="A41" s="39"/>
      <c r="B41" s="12">
        <v>0.6666666666666666</v>
      </c>
      <c r="C41" s="15">
        <v>3</v>
      </c>
      <c r="D41" s="15">
        <v>107.3</v>
      </c>
      <c r="E41" s="15"/>
      <c r="F41" s="15">
        <v>3</v>
      </c>
      <c r="G41" s="15">
        <v>4</v>
      </c>
      <c r="H41" s="15">
        <v>4</v>
      </c>
      <c r="I41" s="14">
        <v>0.21</v>
      </c>
      <c r="J41" s="14"/>
      <c r="K41" s="15">
        <v>6</v>
      </c>
      <c r="L41" s="22">
        <v>4.5</v>
      </c>
      <c r="M41" s="22">
        <v>258</v>
      </c>
      <c r="N41" s="20">
        <v>23</v>
      </c>
      <c r="O41" s="21">
        <v>41</v>
      </c>
      <c r="P41" s="22">
        <v>980</v>
      </c>
      <c r="Q41" s="46">
        <v>497</v>
      </c>
    </row>
    <row r="42" spans="1:17" ht="12.75">
      <c r="A42" s="39"/>
      <c r="B42" s="12">
        <v>0.7083333333333334</v>
      </c>
      <c r="C42" s="15">
        <v>3</v>
      </c>
      <c r="D42" s="15">
        <v>105.3</v>
      </c>
      <c r="E42" s="15"/>
      <c r="F42" s="15">
        <v>3</v>
      </c>
      <c r="G42" s="15">
        <v>4</v>
      </c>
      <c r="H42" s="15">
        <v>4</v>
      </c>
      <c r="I42" s="14">
        <v>0.21</v>
      </c>
      <c r="J42" s="14"/>
      <c r="K42" s="15">
        <v>3</v>
      </c>
      <c r="L42" s="22">
        <v>4.2</v>
      </c>
      <c r="M42" s="22">
        <v>263</v>
      </c>
      <c r="N42" s="20">
        <v>22.9</v>
      </c>
      <c r="O42" s="21">
        <v>44</v>
      </c>
      <c r="P42" s="22">
        <v>980</v>
      </c>
      <c r="Q42" s="46">
        <v>424</v>
      </c>
    </row>
    <row r="43" spans="1:17" ht="12.75">
      <c r="A43" s="39"/>
      <c r="B43" s="12">
        <v>0.75</v>
      </c>
      <c r="C43" s="15">
        <v>3</v>
      </c>
      <c r="D43" s="15">
        <v>104.8</v>
      </c>
      <c r="E43" s="15"/>
      <c r="F43" s="15">
        <v>3</v>
      </c>
      <c r="G43" s="15">
        <v>4</v>
      </c>
      <c r="H43" s="15">
        <v>4</v>
      </c>
      <c r="I43" s="14">
        <v>0.21</v>
      </c>
      <c r="J43" s="14"/>
      <c r="K43" s="15">
        <v>4</v>
      </c>
      <c r="L43" s="22">
        <v>3.9</v>
      </c>
      <c r="M43" s="22">
        <v>277</v>
      </c>
      <c r="N43" s="20">
        <v>21.9</v>
      </c>
      <c r="O43" s="21">
        <v>47</v>
      </c>
      <c r="P43" s="22">
        <v>980</v>
      </c>
      <c r="Q43" s="46">
        <v>255</v>
      </c>
    </row>
    <row r="44" spans="1:17" ht="12.75">
      <c r="A44" s="39"/>
      <c r="B44" s="13">
        <v>0.7916666666666666</v>
      </c>
      <c r="C44" s="15">
        <v>3</v>
      </c>
      <c r="D44" s="15">
        <v>98.1</v>
      </c>
      <c r="E44" s="15"/>
      <c r="F44" s="15">
        <v>3</v>
      </c>
      <c r="G44" s="15">
        <v>4</v>
      </c>
      <c r="H44" s="15">
        <v>4</v>
      </c>
      <c r="I44" s="14">
        <v>0.198</v>
      </c>
      <c r="J44" s="14"/>
      <c r="K44" s="15">
        <v>4</v>
      </c>
      <c r="L44" s="22">
        <v>5.3</v>
      </c>
      <c r="M44" s="22">
        <v>264</v>
      </c>
      <c r="N44" s="20">
        <v>21.7</v>
      </c>
      <c r="O44" s="21">
        <v>48</v>
      </c>
      <c r="P44" s="22">
        <v>981</v>
      </c>
      <c r="Q44" s="46">
        <v>328</v>
      </c>
    </row>
    <row r="45" spans="1:17" ht="12.75">
      <c r="A45" s="39"/>
      <c r="B45" s="13">
        <v>0.8333333333333334</v>
      </c>
      <c r="C45" s="15">
        <v>3</v>
      </c>
      <c r="D45" s="15">
        <v>89.5</v>
      </c>
      <c r="E45" s="15">
        <f>SUM(D38:D45)/8</f>
        <v>101.35</v>
      </c>
      <c r="F45" s="15">
        <v>3</v>
      </c>
      <c r="G45" s="15">
        <v>4</v>
      </c>
      <c r="H45" s="15">
        <v>4</v>
      </c>
      <c r="I45" s="14">
        <v>0.201</v>
      </c>
      <c r="J45" s="14">
        <f>SUM(I38:I45)/8</f>
        <v>0.207375</v>
      </c>
      <c r="K45" s="15">
        <v>3</v>
      </c>
      <c r="L45" s="22">
        <v>4.2</v>
      </c>
      <c r="M45" s="22">
        <v>265</v>
      </c>
      <c r="N45" s="20">
        <v>20.6</v>
      </c>
      <c r="O45" s="21">
        <v>48</v>
      </c>
      <c r="P45" s="22">
        <v>982</v>
      </c>
      <c r="Q45" s="46">
        <v>155</v>
      </c>
    </row>
    <row r="46" spans="1:17" ht="12.75">
      <c r="A46" s="39"/>
      <c r="B46" s="13">
        <v>0.875</v>
      </c>
      <c r="C46" s="15">
        <v>3</v>
      </c>
      <c r="D46" s="15">
        <v>84.4</v>
      </c>
      <c r="E46" s="15">
        <f aca="true" t="shared" si="3" ref="E46:E61">SUM(D39:D46)/8</f>
        <v>99.9</v>
      </c>
      <c r="F46" s="15">
        <v>3</v>
      </c>
      <c r="G46" s="15">
        <v>4</v>
      </c>
      <c r="H46" s="15">
        <v>4.3</v>
      </c>
      <c r="I46" s="14">
        <v>0.214</v>
      </c>
      <c r="J46" s="14">
        <f aca="true" t="shared" si="4" ref="J46:J61">SUM(I39:I46)/8</f>
        <v>0.206625</v>
      </c>
      <c r="K46" s="15">
        <v>2</v>
      </c>
      <c r="L46" s="22">
        <v>1.7</v>
      </c>
      <c r="M46" s="22">
        <v>262</v>
      </c>
      <c r="N46" s="20">
        <v>19.2</v>
      </c>
      <c r="O46" s="21">
        <v>52</v>
      </c>
      <c r="P46" s="22">
        <v>982</v>
      </c>
      <c r="Q46" s="46">
        <v>44</v>
      </c>
    </row>
    <row r="47" spans="1:17" ht="12.75">
      <c r="A47" s="39"/>
      <c r="B47" s="13">
        <v>0.9166666666666666</v>
      </c>
      <c r="C47" s="15">
        <v>3</v>
      </c>
      <c r="D47" s="15">
        <v>58.4</v>
      </c>
      <c r="E47" s="15">
        <f t="shared" si="3"/>
        <v>94</v>
      </c>
      <c r="F47" s="15">
        <v>3</v>
      </c>
      <c r="G47" s="15">
        <v>11.8</v>
      </c>
      <c r="H47" s="15">
        <v>13.4</v>
      </c>
      <c r="I47" s="14">
        <v>0.213</v>
      </c>
      <c r="J47" s="14">
        <f t="shared" si="4"/>
        <v>0.206375</v>
      </c>
      <c r="K47" s="15">
        <v>4</v>
      </c>
      <c r="L47" s="22">
        <v>1.7</v>
      </c>
      <c r="M47" s="22">
        <v>230</v>
      </c>
      <c r="N47" s="20">
        <v>16.4</v>
      </c>
      <c r="O47" s="21">
        <v>65</v>
      </c>
      <c r="P47" s="22">
        <v>982</v>
      </c>
      <c r="Q47" s="46">
        <v>4</v>
      </c>
    </row>
    <row r="48" spans="1:17" ht="12.75">
      <c r="A48" s="37"/>
      <c r="B48" s="13">
        <v>0.9583333333333334</v>
      </c>
      <c r="C48" s="15">
        <v>3</v>
      </c>
      <c r="D48" s="15">
        <v>56.7</v>
      </c>
      <c r="E48" s="15">
        <f t="shared" si="3"/>
        <v>88.0625</v>
      </c>
      <c r="F48" s="15">
        <v>3</v>
      </c>
      <c r="G48" s="15">
        <v>9.1</v>
      </c>
      <c r="H48" s="15">
        <v>10.9</v>
      </c>
      <c r="I48" s="14">
        <v>0.2</v>
      </c>
      <c r="J48" s="14">
        <f t="shared" si="4"/>
        <v>0.20700000000000002</v>
      </c>
      <c r="K48" s="15">
        <v>6</v>
      </c>
      <c r="L48" s="22">
        <v>1.5</v>
      </c>
      <c r="M48" s="22">
        <v>224</v>
      </c>
      <c r="N48" s="20">
        <v>14.8</v>
      </c>
      <c r="O48" s="21">
        <v>73</v>
      </c>
      <c r="P48" s="22">
        <v>982</v>
      </c>
      <c r="Q48" s="46">
        <v>0</v>
      </c>
    </row>
    <row r="49" spans="1:17" ht="12.75">
      <c r="A49" s="39">
        <v>39627</v>
      </c>
      <c r="B49" s="13">
        <v>0</v>
      </c>
      <c r="C49" s="15">
        <v>3</v>
      </c>
      <c r="D49" s="15">
        <v>51.3</v>
      </c>
      <c r="E49" s="15">
        <f t="shared" si="3"/>
        <v>81.0625</v>
      </c>
      <c r="F49" s="15">
        <v>3</v>
      </c>
      <c r="G49" s="15">
        <v>9.3</v>
      </c>
      <c r="H49" s="15">
        <v>10.7</v>
      </c>
      <c r="I49" s="14">
        <v>0.18</v>
      </c>
      <c r="J49" s="14">
        <f t="shared" si="4"/>
        <v>0.20325</v>
      </c>
      <c r="K49" s="15">
        <v>2</v>
      </c>
      <c r="L49" s="22">
        <v>1.4</v>
      </c>
      <c r="M49" s="22">
        <v>216</v>
      </c>
      <c r="N49" s="20">
        <v>13.9</v>
      </c>
      <c r="O49" s="21">
        <v>81</v>
      </c>
      <c r="P49" s="22">
        <v>982</v>
      </c>
      <c r="Q49" s="46">
        <v>0</v>
      </c>
    </row>
    <row r="50" spans="1:17" ht="12.75">
      <c r="A50" s="39"/>
      <c r="B50" s="13">
        <v>0.041666666666666664</v>
      </c>
      <c r="C50" s="15">
        <v>3</v>
      </c>
      <c r="D50" s="15">
        <v>42.9</v>
      </c>
      <c r="E50" s="15">
        <f t="shared" si="3"/>
        <v>73.26249999999999</v>
      </c>
      <c r="F50" s="15">
        <v>3</v>
      </c>
      <c r="G50" s="15">
        <v>14.3</v>
      </c>
      <c r="H50" s="15">
        <v>16.3</v>
      </c>
      <c r="I50" s="14">
        <v>0.209</v>
      </c>
      <c r="J50" s="14">
        <f t="shared" si="4"/>
        <v>0.203125</v>
      </c>
      <c r="K50" s="15">
        <v>6</v>
      </c>
      <c r="L50" s="20">
        <v>1</v>
      </c>
      <c r="M50" s="22">
        <v>222</v>
      </c>
      <c r="N50" s="20">
        <v>13.3</v>
      </c>
      <c r="O50" s="21">
        <v>85</v>
      </c>
      <c r="P50" s="22">
        <v>983</v>
      </c>
      <c r="Q50" s="46">
        <v>0</v>
      </c>
    </row>
    <row r="51" spans="1:17" ht="12.75">
      <c r="A51" s="39"/>
      <c r="B51" s="13">
        <v>0.08333333333333333</v>
      </c>
      <c r="C51" s="15">
        <v>3</v>
      </c>
      <c r="D51" s="15">
        <v>33.5</v>
      </c>
      <c r="E51" s="15">
        <f t="shared" si="3"/>
        <v>64.35</v>
      </c>
      <c r="F51" s="15">
        <v>3</v>
      </c>
      <c r="G51" s="15">
        <v>9.9</v>
      </c>
      <c r="H51" s="15">
        <v>12.8</v>
      </c>
      <c r="I51" s="14">
        <v>0.171</v>
      </c>
      <c r="J51" s="14">
        <f t="shared" si="4"/>
        <v>0.19825</v>
      </c>
      <c r="K51" s="15">
        <v>7</v>
      </c>
      <c r="L51" s="22">
        <v>0.8</v>
      </c>
      <c r="M51" s="22">
        <v>222</v>
      </c>
      <c r="N51" s="20">
        <v>12</v>
      </c>
      <c r="O51" s="21">
        <v>92</v>
      </c>
      <c r="P51" s="22">
        <v>983</v>
      </c>
      <c r="Q51" s="46">
        <v>0</v>
      </c>
    </row>
    <row r="52" spans="1:17" ht="12.75">
      <c r="A52" s="39"/>
      <c r="B52" s="13">
        <v>0.125</v>
      </c>
      <c r="C52" s="15">
        <v>3</v>
      </c>
      <c r="D52" s="15">
        <v>50.4</v>
      </c>
      <c r="E52" s="15">
        <f t="shared" si="3"/>
        <v>58.387499999999996</v>
      </c>
      <c r="F52" s="15">
        <v>3</v>
      </c>
      <c r="G52" s="15">
        <v>4</v>
      </c>
      <c r="H52" s="15">
        <v>4</v>
      </c>
      <c r="I52" s="14">
        <v>0.182</v>
      </c>
      <c r="J52" s="14">
        <f t="shared" si="4"/>
        <v>0.19625</v>
      </c>
      <c r="K52" s="15">
        <v>2</v>
      </c>
      <c r="L52" s="22">
        <v>1.6</v>
      </c>
      <c r="M52" s="22">
        <v>224</v>
      </c>
      <c r="N52" s="20">
        <v>12.1</v>
      </c>
      <c r="O52" s="21">
        <v>93</v>
      </c>
      <c r="P52" s="22">
        <v>983</v>
      </c>
      <c r="Q52" s="46">
        <v>0</v>
      </c>
    </row>
    <row r="53" spans="1:17" ht="12.75">
      <c r="A53" s="39"/>
      <c r="B53" s="13">
        <v>0.16666666666666666</v>
      </c>
      <c r="C53" s="15">
        <v>3</v>
      </c>
      <c r="D53" s="15">
        <v>48.1</v>
      </c>
      <c r="E53" s="15">
        <f t="shared" si="3"/>
        <v>53.2125</v>
      </c>
      <c r="F53" s="15">
        <v>3</v>
      </c>
      <c r="G53" s="15">
        <v>4</v>
      </c>
      <c r="H53" s="15">
        <v>5.4</v>
      </c>
      <c r="I53" s="14">
        <v>0.18</v>
      </c>
      <c r="J53" s="14">
        <f t="shared" si="4"/>
        <v>0.193625</v>
      </c>
      <c r="K53" s="15">
        <v>8</v>
      </c>
      <c r="L53" s="22">
        <v>1.3</v>
      </c>
      <c r="M53" s="22">
        <v>231</v>
      </c>
      <c r="N53" s="20">
        <v>12</v>
      </c>
      <c r="O53" s="21">
        <v>94</v>
      </c>
      <c r="P53" s="22">
        <v>983</v>
      </c>
      <c r="Q53" s="46">
        <v>0</v>
      </c>
    </row>
    <row r="54" spans="1:17" ht="12.75">
      <c r="A54" s="39"/>
      <c r="B54" s="13">
        <v>0.20833333333333334</v>
      </c>
      <c r="C54" s="15">
        <v>3</v>
      </c>
      <c r="D54" s="15">
        <v>58.3</v>
      </c>
      <c r="E54" s="15">
        <f t="shared" si="3"/>
        <v>49.95</v>
      </c>
      <c r="F54" s="15">
        <v>3</v>
      </c>
      <c r="G54" s="15">
        <v>4</v>
      </c>
      <c r="H54" s="15">
        <v>3.5</v>
      </c>
      <c r="I54" s="14">
        <v>0.177</v>
      </c>
      <c r="J54" s="14">
        <f t="shared" si="4"/>
        <v>0.189</v>
      </c>
      <c r="K54" s="15">
        <v>5</v>
      </c>
      <c r="L54" s="22">
        <v>2.3</v>
      </c>
      <c r="M54" s="22">
        <v>223</v>
      </c>
      <c r="N54" s="20">
        <v>13.5</v>
      </c>
      <c r="O54" s="21">
        <v>88</v>
      </c>
      <c r="P54" s="22">
        <v>983</v>
      </c>
      <c r="Q54" s="46">
        <v>1</v>
      </c>
    </row>
    <row r="55" spans="1:17" ht="12.75">
      <c r="A55" s="39"/>
      <c r="B55" s="13">
        <v>0.25</v>
      </c>
      <c r="C55" s="15">
        <v>3</v>
      </c>
      <c r="D55" s="15">
        <v>51.4</v>
      </c>
      <c r="E55" s="15">
        <f t="shared" si="3"/>
        <v>49.075</v>
      </c>
      <c r="F55" s="15">
        <v>3</v>
      </c>
      <c r="G55" s="15">
        <v>4.9</v>
      </c>
      <c r="H55" s="15">
        <v>6.9</v>
      </c>
      <c r="I55" s="14">
        <v>0.187</v>
      </c>
      <c r="J55" s="14">
        <f t="shared" si="4"/>
        <v>0.18575</v>
      </c>
      <c r="K55" s="15">
        <v>10</v>
      </c>
      <c r="L55" s="22">
        <v>1.6</v>
      </c>
      <c r="M55" s="22">
        <v>211</v>
      </c>
      <c r="N55" s="20">
        <v>13.1</v>
      </c>
      <c r="O55" s="21">
        <v>89</v>
      </c>
      <c r="P55" s="22">
        <v>983</v>
      </c>
      <c r="Q55" s="46">
        <v>25</v>
      </c>
    </row>
    <row r="56" spans="1:17" ht="12.75">
      <c r="A56" s="39"/>
      <c r="B56" s="13">
        <v>0.2916666666666667</v>
      </c>
      <c r="C56" s="15">
        <v>3</v>
      </c>
      <c r="D56" s="15">
        <v>50.2</v>
      </c>
      <c r="E56" s="15">
        <f t="shared" si="3"/>
        <v>48.262499999999996</v>
      </c>
      <c r="F56" s="15">
        <v>3</v>
      </c>
      <c r="G56" s="15">
        <v>7.5</v>
      </c>
      <c r="H56" s="15">
        <v>10</v>
      </c>
      <c r="I56" s="14">
        <v>0.206</v>
      </c>
      <c r="J56" s="14">
        <f t="shared" si="4"/>
        <v>0.1865</v>
      </c>
      <c r="K56" s="15">
        <v>12</v>
      </c>
      <c r="L56" s="22">
        <v>1.9</v>
      </c>
      <c r="M56" s="22">
        <v>206</v>
      </c>
      <c r="N56" s="20">
        <v>14.9</v>
      </c>
      <c r="O56" s="21">
        <v>85</v>
      </c>
      <c r="P56" s="22">
        <v>983</v>
      </c>
      <c r="Q56" s="46">
        <v>110</v>
      </c>
    </row>
    <row r="57" spans="1:17" ht="12.75">
      <c r="A57" s="39"/>
      <c r="B57" s="13">
        <v>0.3333333333333333</v>
      </c>
      <c r="C57" s="15">
        <v>3</v>
      </c>
      <c r="D57" s="15">
        <v>53.6</v>
      </c>
      <c r="E57" s="15">
        <f t="shared" si="3"/>
        <v>48.55</v>
      </c>
      <c r="F57" s="15">
        <v>3</v>
      </c>
      <c r="G57" s="15">
        <v>8</v>
      </c>
      <c r="H57" s="15">
        <v>11.7</v>
      </c>
      <c r="I57" s="14">
        <v>0.233</v>
      </c>
      <c r="J57" s="14">
        <f t="shared" si="4"/>
        <v>0.19312500000000002</v>
      </c>
      <c r="K57" s="15">
        <v>12</v>
      </c>
      <c r="L57" s="22">
        <v>3.5</v>
      </c>
      <c r="M57" s="22">
        <v>229</v>
      </c>
      <c r="N57" s="20">
        <v>16.8</v>
      </c>
      <c r="O57" s="21">
        <v>78</v>
      </c>
      <c r="P57" s="22">
        <v>983</v>
      </c>
      <c r="Q57" s="46">
        <v>237</v>
      </c>
    </row>
    <row r="58" spans="1:17" ht="12.75">
      <c r="A58" s="39"/>
      <c r="B58" s="13">
        <v>0.375</v>
      </c>
      <c r="C58" s="15">
        <v>3</v>
      </c>
      <c r="D58" s="15">
        <v>55.3</v>
      </c>
      <c r="E58" s="15">
        <f t="shared" si="3"/>
        <v>50.10000000000001</v>
      </c>
      <c r="F58" s="15">
        <v>2.5</v>
      </c>
      <c r="G58" s="15">
        <v>6.1</v>
      </c>
      <c r="H58" s="15">
        <v>9.9</v>
      </c>
      <c r="I58" s="14">
        <v>0.22</v>
      </c>
      <c r="J58" s="14">
        <f t="shared" si="4"/>
        <v>0.1945</v>
      </c>
      <c r="K58" s="15">
        <v>14</v>
      </c>
      <c r="L58" s="22">
        <v>3.9</v>
      </c>
      <c r="M58" s="22">
        <v>228</v>
      </c>
      <c r="N58" s="20">
        <v>17.6</v>
      </c>
      <c r="O58" s="21">
        <v>76</v>
      </c>
      <c r="P58" s="22">
        <v>983</v>
      </c>
      <c r="Q58" s="46">
        <v>267</v>
      </c>
    </row>
    <row r="59" spans="1:17" ht="12.75">
      <c r="A59" s="39"/>
      <c r="B59" s="13">
        <v>0.4166666666666667</v>
      </c>
      <c r="C59" s="15">
        <v>3</v>
      </c>
      <c r="D59" s="15">
        <v>66.3</v>
      </c>
      <c r="E59" s="15">
        <f t="shared" si="3"/>
        <v>54.20000000000001</v>
      </c>
      <c r="F59" s="15">
        <v>3</v>
      </c>
      <c r="G59" s="15">
        <v>4</v>
      </c>
      <c r="H59" s="15">
        <v>6</v>
      </c>
      <c r="I59" s="14">
        <v>0.237</v>
      </c>
      <c r="J59" s="14">
        <f t="shared" si="4"/>
        <v>0.20274999999999999</v>
      </c>
      <c r="K59" s="15">
        <v>14</v>
      </c>
      <c r="L59" s="22">
        <v>4.7</v>
      </c>
      <c r="M59" s="22">
        <v>232</v>
      </c>
      <c r="N59" s="20">
        <v>19.8</v>
      </c>
      <c r="O59" s="21">
        <v>69</v>
      </c>
      <c r="P59" s="22">
        <v>983</v>
      </c>
      <c r="Q59" s="46">
        <v>391</v>
      </c>
    </row>
    <row r="60" spans="1:17" ht="12.75">
      <c r="A60" s="39"/>
      <c r="B60" s="13">
        <v>0.4583333333333333</v>
      </c>
      <c r="C60" s="15">
        <v>3</v>
      </c>
      <c r="D60" s="15">
        <v>74.4</v>
      </c>
      <c r="E60" s="15">
        <f t="shared" si="3"/>
        <v>57.2</v>
      </c>
      <c r="F60" s="15">
        <v>3</v>
      </c>
      <c r="G60" s="15">
        <v>4</v>
      </c>
      <c r="H60" s="15">
        <v>5.5</v>
      </c>
      <c r="I60" s="14">
        <v>0.233</v>
      </c>
      <c r="J60" s="14">
        <f t="shared" si="4"/>
        <v>0.209125</v>
      </c>
      <c r="K60" s="15">
        <v>4</v>
      </c>
      <c r="L60" s="22">
        <v>4.4</v>
      </c>
      <c r="M60" s="22">
        <v>247</v>
      </c>
      <c r="N60" s="20">
        <v>20.8</v>
      </c>
      <c r="O60" s="21">
        <v>62</v>
      </c>
      <c r="P60" s="22">
        <v>983</v>
      </c>
      <c r="Q60" s="46">
        <v>592</v>
      </c>
    </row>
    <row r="61" spans="1:17" ht="12.75">
      <c r="A61" s="39"/>
      <c r="B61" s="13">
        <v>0.5</v>
      </c>
      <c r="C61" s="15">
        <v>3</v>
      </c>
      <c r="D61" s="15">
        <v>75.4</v>
      </c>
      <c r="E61" s="15">
        <f t="shared" si="3"/>
        <v>60.6125</v>
      </c>
      <c r="F61" s="15">
        <v>3</v>
      </c>
      <c r="G61" s="15">
        <v>4</v>
      </c>
      <c r="H61" s="15">
        <v>4</v>
      </c>
      <c r="I61" s="14">
        <v>0.211</v>
      </c>
      <c r="J61" s="52">
        <f t="shared" si="4"/>
        <v>0.213</v>
      </c>
      <c r="K61" s="15">
        <v>8</v>
      </c>
      <c r="L61" s="22">
        <v>3.9</v>
      </c>
      <c r="M61" s="22">
        <v>247</v>
      </c>
      <c r="N61" s="20">
        <v>21.5</v>
      </c>
      <c r="O61" s="21">
        <v>60</v>
      </c>
      <c r="P61" s="22">
        <v>983</v>
      </c>
      <c r="Q61" s="46">
        <v>547</v>
      </c>
    </row>
    <row r="62" spans="1:17" ht="12.75">
      <c r="A62" s="47"/>
      <c r="B62" s="42" t="s">
        <v>21</v>
      </c>
      <c r="C62" s="48">
        <f>AVERAGE(C38:C61)</f>
        <v>3</v>
      </c>
      <c r="D62" s="49">
        <f aca="true" t="shared" si="5" ref="D62:Q62">AVERAGE(D38:D61)</f>
        <v>71.72500000000001</v>
      </c>
      <c r="E62" s="49">
        <f t="shared" si="5"/>
        <v>66.56102941176471</v>
      </c>
      <c r="F62" s="49">
        <f t="shared" si="5"/>
        <v>2.9791666666666665</v>
      </c>
      <c r="G62" s="49">
        <f t="shared" si="5"/>
        <v>5.870833333333334</v>
      </c>
      <c r="H62" s="49">
        <f t="shared" si="5"/>
        <v>6.949999999999999</v>
      </c>
      <c r="I62" s="50">
        <f t="shared" si="5"/>
        <v>0.20466666666666666</v>
      </c>
      <c r="J62" s="50">
        <f t="shared" si="5"/>
        <v>0.19974264705882358</v>
      </c>
      <c r="K62" s="49">
        <f t="shared" si="5"/>
        <v>7</v>
      </c>
      <c r="L62" s="26">
        <f t="shared" si="5"/>
        <v>2.941666666666667</v>
      </c>
      <c r="M62" s="26"/>
      <c r="N62" s="26">
        <f t="shared" si="5"/>
        <v>17.875000000000004</v>
      </c>
      <c r="O62" s="51">
        <f t="shared" si="5"/>
        <v>66.79166666666667</v>
      </c>
      <c r="P62" s="51">
        <f t="shared" si="5"/>
        <v>982.0416666666666</v>
      </c>
      <c r="Q62" s="27">
        <f t="shared" si="5"/>
        <v>226.375</v>
      </c>
    </row>
    <row r="63" spans="1:17" ht="12.7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12.7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17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17" ht="12.7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</row>
  </sheetData>
  <mergeCells count="2">
    <mergeCell ref="A30:Q33"/>
    <mergeCell ref="A63:Q66"/>
  </mergeCells>
  <printOptions gridLines="1"/>
  <pageMargins left="0.7874015748031497" right="0.5905511811023623" top="0.984251968503937" bottom="1.3385826771653544" header="0.5118110236220472" footer="0.5118110236220472"/>
  <pageSetup horizontalDpi="300" verticalDpi="300" orientation="landscape" paperSize="9" r:id="rId1"/>
  <headerFooter alignWithMargins="0">
    <oddHeader>&amp;L&amp;"Arial CE,tučné"Příloha č. 4 &amp;C&amp;"Arial CE,tučné"60 - ti minutové hodnoty&amp;R&amp;"Arial CE,tučné"Stanoviště Přední Kopanina</oddHeader>
    <oddFooter xml:space="preserve">&amp;Lsouřadnice GPS - Lat/Lon
severní šířka: 50&amp;Xo&amp;X 07´23´´9
východní délka: 14&amp;Xo&amp;X 18´02´´8
&amp;CStrana &amp;P z &amp;N&amp;R&amp;"Arial CE,tučné"Tučný tisk&amp;"Arial CE,obyčejné"  =  akreditované veličiny
časový údaj = konec měřené hodiny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p.Kramar</dc:creator>
  <cp:keywords/>
  <dc:description/>
  <cp:lastModifiedBy>Pepa</cp:lastModifiedBy>
  <cp:lastPrinted>2008-09-04T16:41:13Z</cp:lastPrinted>
  <dcterms:created xsi:type="dcterms:W3CDTF">2000-10-20T06:30:13Z</dcterms:created>
  <dcterms:modified xsi:type="dcterms:W3CDTF">2008-09-04T16:42:18Z</dcterms:modified>
  <cp:category/>
  <cp:version/>
  <cp:contentType/>
  <cp:contentStatus/>
</cp:coreProperties>
</file>